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-2\Documents\"/>
    </mc:Choice>
  </mc:AlternateContent>
  <xr:revisionPtr revIDLastSave="0" documentId="13_ncr:1_{44C2D2DD-429D-4099-8E38-A77DA977B88E}" xr6:coauthVersionLast="47" xr6:coauthVersionMax="47" xr10:uidLastSave="{00000000-0000-0000-0000-000000000000}"/>
  <bookViews>
    <workbookView xWindow="-120" yWindow="-120" windowWidth="29040" windowHeight="15840" xr2:uid="{13F62CF6-905E-4821-BBF6-1074794B71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F22" i="1"/>
  <c r="H28" i="1"/>
  <c r="H21" i="1"/>
  <c r="H24" i="1" s="1"/>
  <c r="H26" i="1" s="1"/>
  <c r="E27" i="1"/>
  <c r="F12" i="1"/>
  <c r="E29" i="1"/>
  <c r="F15" i="1"/>
  <c r="H29" i="1" s="1"/>
  <c r="H31" i="1" l="1"/>
</calcChain>
</file>

<file path=xl/sharedStrings.xml><?xml version="1.0" encoding="utf-8"?>
<sst xmlns="http://schemas.openxmlformats.org/spreadsheetml/2006/main" count="53" uniqueCount="45">
  <si>
    <t>0026NC</t>
  </si>
  <si>
    <t>BERICIARTU HERRERA FRANCISCO MIGUEL</t>
  </si>
  <si>
    <t>CABRERA ARANGO JORGE ADRIAN</t>
  </si>
  <si>
    <t>GARCIA ISIDRO JANNE MERCEDES</t>
  </si>
  <si>
    <t>GARCIA GARCIA JAN EDUARDO</t>
  </si>
  <si>
    <t>220925-13646</t>
  </si>
  <si>
    <t>FECHA DE VUELO</t>
  </si>
  <si>
    <t xml:space="preserve">CAMBIO DE FECHA 002AP4 </t>
  </si>
  <si>
    <t>IMPORTE</t>
  </si>
  <si>
    <t>PASAJEROS</t>
  </si>
  <si>
    <t>REFERENCIA</t>
  </si>
  <si>
    <t>PAGOS</t>
  </si>
  <si>
    <t xml:space="preserve">REFERENCIA </t>
  </si>
  <si>
    <t>TOTAL</t>
  </si>
  <si>
    <t>SALDO</t>
  </si>
  <si>
    <t>220329-13823</t>
  </si>
  <si>
    <t>ALEANA INES	NUNEZ SANFIEL</t>
  </si>
  <si>
    <t>CF</t>
  </si>
  <si>
    <t>USO DEL SALDO DISPONIBLE RUTA MGA</t>
  </si>
  <si>
    <t xml:space="preserve">FECHA </t>
  </si>
  <si>
    <t>MB RECORD</t>
  </si>
  <si>
    <t>RC-31119</t>
  </si>
  <si>
    <t>RC-31120</t>
  </si>
  <si>
    <t>RC-31121</t>
  </si>
  <si>
    <t>RC-31122</t>
  </si>
  <si>
    <t>RC-31125</t>
  </si>
  <si>
    <t>RC-31126</t>
  </si>
  <si>
    <t>RC-31127</t>
  </si>
  <si>
    <t>RC-31129</t>
  </si>
  <si>
    <t>RC-31123</t>
  </si>
  <si>
    <t>RC-31124</t>
  </si>
  <si>
    <t>RC-31128</t>
  </si>
  <si>
    <t>RC-31130</t>
  </si>
  <si>
    <t>220506-17542</t>
  </si>
  <si>
    <t>AIDA FORNET HECHAVARRIA</t>
  </si>
  <si>
    <t>A REEMBOLSAR</t>
  </si>
  <si>
    <t>BOLETOS</t>
  </si>
  <si>
    <t xml:space="preserve">CAMBIO DE FECHA </t>
  </si>
  <si>
    <t>RC-32228</t>
  </si>
  <si>
    <t>RC-32230</t>
  </si>
  <si>
    <t>BOLETO JORGE ADRIAN</t>
  </si>
  <si>
    <t>UTILIDAD PARA SALDO</t>
  </si>
  <si>
    <t>GENERAL</t>
  </si>
  <si>
    <t>DISPONIBLE</t>
  </si>
  <si>
    <t>CAMBIO DE FECHA 2PAX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</si>
</sst>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44" fontId="0" fillId="0" borderId="0" xfId="1" applyFont="1"/>
    <xf numFmtId="0" fontId="0" fillId="0" borderId="3" xfId="0" applyBorder="1"/>
    <xf numFmtId="44" fontId="0" fillId="0" borderId="3" xfId="1" applyFont="1" applyBorder="1"/>
    <xf numFmtId="14" fontId="2" fillId="0" borderId="9" xfId="0" applyNumberFormat="1" applyFont="1" applyBorder="1"/>
    <xf numFmtId="14" fontId="0" fillId="0" borderId="11" xfId="0" applyNumberForma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14" fontId="0" fillId="0" borderId="9" xfId="0" applyNumberFormat="1" applyBorder="1"/>
    <xf numFmtId="44" fontId="3" fillId="2" borderId="15" xfId="1" applyFont="1" applyFill="1" applyBorder="1"/>
    <xf numFmtId="0" fontId="3" fillId="0" borderId="16" xfId="0" applyFont="1" applyBorder="1" applyAlignment="1">
      <alignment horizontal="center"/>
    </xf>
    <xf numFmtId="14" fontId="0" fillId="0" borderId="17" xfId="0" applyNumberFormat="1" applyBorder="1"/>
    <xf numFmtId="14" fontId="2" fillId="0" borderId="18" xfId="0" applyNumberFormat="1" applyFont="1" applyBorder="1"/>
    <xf numFmtId="14" fontId="2" fillId="0" borderId="19" xfId="0" applyNumberFormat="1" applyFont="1" applyBorder="1"/>
    <xf numFmtId="44" fontId="3" fillId="0" borderId="12" xfId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44" fontId="0" fillId="0" borderId="10" xfId="1" applyFont="1" applyBorder="1"/>
    <xf numFmtId="44" fontId="0" fillId="0" borderId="5" xfId="1" applyFont="1" applyBorder="1"/>
    <xf numFmtId="0" fontId="0" fillId="0" borderId="6" xfId="0" applyBorder="1"/>
    <xf numFmtId="0" fontId="3" fillId="0" borderId="0" xfId="0" applyFont="1"/>
    <xf numFmtId="0" fontId="2" fillId="0" borderId="3" xfId="0" applyFont="1" applyBorder="1"/>
    <xf numFmtId="44" fontId="2" fillId="0" borderId="3" xfId="1" applyFont="1" applyBorder="1"/>
    <xf numFmtId="14" fontId="2" fillId="0" borderId="4" xfId="0" applyNumberFormat="1" applyFont="1" applyBorder="1"/>
    <xf numFmtId="0" fontId="2" fillId="0" borderId="8" xfId="0" applyFont="1" applyBorder="1"/>
    <xf numFmtId="44" fontId="2" fillId="0" borderId="8" xfId="1" applyFont="1" applyBorder="1"/>
    <xf numFmtId="0" fontId="2" fillId="0" borderId="1" xfId="0" applyFont="1" applyBorder="1"/>
    <xf numFmtId="44" fontId="2" fillId="0" borderId="1" xfId="1" applyFont="1" applyBorder="1"/>
    <xf numFmtId="0" fontId="4" fillId="0" borderId="0" xfId="0" applyFont="1" applyAlignment="1">
      <alignment horizontal="center"/>
    </xf>
    <xf numFmtId="44" fontId="3" fillId="3" borderId="15" xfId="1" applyFont="1" applyFill="1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44" fontId="0" fillId="0" borderId="7" xfId="1" applyFont="1" applyBorder="1"/>
    <xf numFmtId="14" fontId="0" fillId="0" borderId="6" xfId="0" applyNumberForma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4" fontId="3" fillId="0" borderId="24" xfId="1" applyFont="1" applyBorder="1" applyAlignment="1">
      <alignment horizontal="center"/>
    </xf>
    <xf numFmtId="0" fontId="0" fillId="0" borderId="1" xfId="0" applyBorder="1"/>
    <xf numFmtId="44" fontId="0" fillId="0" borderId="4" xfId="1" applyFont="1" applyBorder="1"/>
    <xf numFmtId="0" fontId="0" fillId="0" borderId="5" xfId="0" applyBorder="1"/>
    <xf numFmtId="44" fontId="0" fillId="0" borderId="6" xfId="1" applyFont="1" applyBorder="1"/>
    <xf numFmtId="0" fontId="0" fillId="0" borderId="8" xfId="0" applyFill="1" applyBorder="1"/>
    <xf numFmtId="44" fontId="0" fillId="0" borderId="9" xfId="1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44" fontId="3" fillId="0" borderId="21" xfId="1" applyFont="1" applyBorder="1"/>
    <xf numFmtId="0" fontId="3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44" fontId="3" fillId="0" borderId="25" xfId="1" applyFont="1" applyBorder="1" applyAlignment="1">
      <alignment horizontal="center"/>
    </xf>
    <xf numFmtId="44" fontId="3" fillId="0" borderId="26" xfId="1" applyFont="1" applyBorder="1" applyAlignment="1">
      <alignment horizontal="center"/>
    </xf>
    <xf numFmtId="44" fontId="3" fillId="0" borderId="27" xfId="1" applyFont="1" applyBorder="1" applyAlignment="1">
      <alignment horizontal="center"/>
    </xf>
    <xf numFmtId="44" fontId="0" fillId="0" borderId="2" xfId="1" applyFont="1" applyBorder="1"/>
    <xf numFmtId="0" fontId="0" fillId="0" borderId="3" xfId="0" applyFill="1" applyBorder="1"/>
    <xf numFmtId="14" fontId="0" fillId="0" borderId="4" xfId="0" applyNumberFormat="1" applyBorder="1"/>
    <xf numFmtId="44" fontId="0" fillId="0" borderId="34" xfId="1" applyFont="1" applyBorder="1"/>
    <xf numFmtId="0" fontId="0" fillId="0" borderId="30" xfId="0" applyBorder="1" applyAlignment="1">
      <alignment horizontal="center"/>
    </xf>
    <xf numFmtId="44" fontId="0" fillId="0" borderId="2" xfId="1" applyFont="1" applyFill="1" applyBorder="1"/>
    <xf numFmtId="44" fontId="3" fillId="4" borderId="12" xfId="1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14" fontId="3" fillId="4" borderId="16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4" fontId="3" fillId="5" borderId="22" xfId="1" applyFont="1" applyFill="1" applyBorder="1"/>
    <xf numFmtId="0" fontId="3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44" fontId="3" fillId="5" borderId="31" xfId="1" applyFont="1" applyFill="1" applyBorder="1"/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44" fontId="3" fillId="6" borderId="25" xfId="1" applyFont="1" applyFill="1" applyBorder="1"/>
    <xf numFmtId="0" fontId="3" fillId="6" borderId="26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4" fontId="6" fillId="2" borderId="34" xfId="1" applyFont="1" applyFill="1" applyBorder="1" applyAlignment="1">
      <alignment horizontal="center"/>
    </xf>
    <xf numFmtId="44" fontId="6" fillId="2" borderId="28" xfId="1" applyFont="1" applyFill="1" applyBorder="1" applyAlignment="1">
      <alignment horizontal="center"/>
    </xf>
    <xf numFmtId="44" fontId="6" fillId="2" borderId="30" xfId="1" applyFont="1" applyFill="1" applyBorder="1" applyAlignment="1">
      <alignment horizontal="center"/>
    </xf>
    <xf numFmtId="44" fontId="3" fillId="0" borderId="35" xfId="1" applyFont="1" applyBorder="1" applyAlignment="1">
      <alignment horizontal="center"/>
    </xf>
    <xf numFmtId="44" fontId="3" fillId="0" borderId="20" xfId="1" applyFont="1" applyBorder="1" applyAlignment="1">
      <alignment horizontal="center"/>
    </xf>
    <xf numFmtId="44" fontId="3" fillId="0" borderId="33" xfId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313AB-6ED0-41FF-87C5-A53516F6344D}">
  <sheetPr>
    <pageSetUpPr fitToPage="1"/>
  </sheetPr>
  <dimension ref="C6:J33"/>
  <sheetViews>
    <sheetView tabSelected="1" topLeftCell="A4" workbookViewId="0">
      <selection activeCell="B11" sqref="B11"/>
    </sheetView>
  </sheetViews>
  <sheetFormatPr baseColWidth="10" defaultRowHeight="15" x14ac:dyDescent="0.25"/>
  <cols>
    <col min="4" max="4" width="24.28515625" bestFit="1" customWidth="1"/>
    <col min="5" max="5" width="38.140625" bestFit="1" customWidth="1"/>
    <col min="6" max="6" width="12.7109375" style="1" bestFit="1" customWidth="1"/>
    <col min="7" max="7" width="15.85546875" bestFit="1" customWidth="1"/>
    <col min="8" max="8" width="11.42578125" style="1"/>
  </cols>
  <sheetData>
    <row r="6" spans="4:10" ht="15.75" thickBot="1" x14ac:dyDescent="0.3"/>
    <row r="7" spans="4:10" ht="15.75" thickBot="1" x14ac:dyDescent="0.3">
      <c r="D7" s="78" t="s">
        <v>20</v>
      </c>
      <c r="E7" s="79"/>
      <c r="F7" s="79"/>
      <c r="G7" s="79"/>
      <c r="H7" s="79"/>
      <c r="I7" s="79"/>
      <c r="J7" s="53"/>
    </row>
    <row r="8" spans="4:10" ht="15.75" thickBot="1" x14ac:dyDescent="0.3">
      <c r="D8" s="6" t="s">
        <v>10</v>
      </c>
      <c r="E8" s="7" t="s">
        <v>9</v>
      </c>
      <c r="F8" s="8" t="s">
        <v>8</v>
      </c>
      <c r="G8" s="11" t="s">
        <v>6</v>
      </c>
      <c r="H8" s="15" t="s">
        <v>11</v>
      </c>
      <c r="I8" s="16" t="s">
        <v>12</v>
      </c>
      <c r="J8" s="16" t="s">
        <v>19</v>
      </c>
    </row>
    <row r="9" spans="4:10" x14ac:dyDescent="0.25">
      <c r="D9" s="35" t="s">
        <v>0</v>
      </c>
      <c r="E9" s="2" t="s">
        <v>2</v>
      </c>
      <c r="F9" s="3">
        <v>3200</v>
      </c>
      <c r="G9" s="12">
        <v>44649</v>
      </c>
      <c r="H9" s="17">
        <v>1000</v>
      </c>
      <c r="I9" s="5" t="s">
        <v>21</v>
      </c>
      <c r="J9" s="5">
        <v>44638</v>
      </c>
    </row>
    <row r="10" spans="4:10" x14ac:dyDescent="0.25">
      <c r="D10" s="36"/>
      <c r="E10" s="26" t="s">
        <v>3</v>
      </c>
      <c r="F10" s="27">
        <v>3200</v>
      </c>
      <c r="G10" s="13">
        <v>44649</v>
      </c>
      <c r="H10" s="18">
        <v>1000</v>
      </c>
      <c r="I10" s="19" t="s">
        <v>22</v>
      </c>
      <c r="J10" s="34">
        <v>44638</v>
      </c>
    </row>
    <row r="11" spans="4:10" ht="15.75" thickBot="1" x14ac:dyDescent="0.3">
      <c r="D11" s="37"/>
      <c r="E11" s="24" t="s">
        <v>4</v>
      </c>
      <c r="F11" s="25">
        <v>3200</v>
      </c>
      <c r="G11" s="14">
        <v>44649</v>
      </c>
      <c r="H11" s="18">
        <v>2000</v>
      </c>
      <c r="I11" s="19" t="s">
        <v>23</v>
      </c>
      <c r="J11" s="34">
        <v>44638</v>
      </c>
    </row>
    <row r="12" spans="4:10" ht="15.75" thickBot="1" x14ac:dyDescent="0.3">
      <c r="F12" s="10">
        <f>SUM(F9:F11)</f>
        <v>9600</v>
      </c>
      <c r="H12" s="18">
        <v>1000</v>
      </c>
      <c r="I12" s="19" t="s">
        <v>24</v>
      </c>
      <c r="J12" s="34">
        <v>44638</v>
      </c>
    </row>
    <row r="13" spans="4:10" x14ac:dyDescent="0.25">
      <c r="D13" s="38" t="s">
        <v>7</v>
      </c>
      <c r="E13" s="21" t="s">
        <v>3</v>
      </c>
      <c r="F13" s="22">
        <v>600</v>
      </c>
      <c r="G13" s="23">
        <v>44677</v>
      </c>
      <c r="H13" s="18">
        <v>1000</v>
      </c>
      <c r="I13" s="19" t="s">
        <v>25</v>
      </c>
      <c r="J13" s="34">
        <v>44641</v>
      </c>
    </row>
    <row r="14" spans="4:10" ht="15.75" thickBot="1" x14ac:dyDescent="0.3">
      <c r="D14" s="39"/>
      <c r="E14" s="24" t="s">
        <v>4</v>
      </c>
      <c r="F14" s="25">
        <v>600</v>
      </c>
      <c r="G14" s="4">
        <v>44677</v>
      </c>
      <c r="H14" s="18">
        <v>1000</v>
      </c>
      <c r="I14" s="19" t="s">
        <v>26</v>
      </c>
      <c r="J14" s="34">
        <v>44641</v>
      </c>
    </row>
    <row r="15" spans="4:10" ht="15.75" thickBot="1" x14ac:dyDescent="0.3">
      <c r="F15" s="10">
        <f>SUM(F13:F14)</f>
        <v>1200</v>
      </c>
      <c r="H15" s="18">
        <v>1000</v>
      </c>
      <c r="I15" s="19" t="s">
        <v>27</v>
      </c>
      <c r="J15" s="34">
        <v>44651</v>
      </c>
    </row>
    <row r="16" spans="4:10" ht="15.75" thickBot="1" x14ac:dyDescent="0.3">
      <c r="H16" s="18">
        <v>1000</v>
      </c>
      <c r="I16" s="19" t="s">
        <v>28</v>
      </c>
      <c r="J16" s="34">
        <v>44637</v>
      </c>
    </row>
    <row r="17" spans="3:10" ht="15.75" thickBot="1" x14ac:dyDescent="0.3">
      <c r="D17" s="49" t="s">
        <v>18</v>
      </c>
      <c r="E17" s="50"/>
      <c r="F17" s="51"/>
      <c r="H17" s="18">
        <v>900</v>
      </c>
      <c r="I17" s="19" t="s">
        <v>29</v>
      </c>
      <c r="J17" s="34">
        <v>44638</v>
      </c>
    </row>
    <row r="18" spans="3:10" ht="15.75" thickBot="1" x14ac:dyDescent="0.3">
      <c r="D18" s="40" t="s">
        <v>10</v>
      </c>
      <c r="E18" s="41" t="s">
        <v>9</v>
      </c>
      <c r="F18" s="42" t="s">
        <v>8</v>
      </c>
      <c r="H18" s="18">
        <v>600</v>
      </c>
      <c r="I18" s="19" t="s">
        <v>30</v>
      </c>
      <c r="J18" s="34">
        <v>44638</v>
      </c>
    </row>
    <row r="19" spans="3:10" x14ac:dyDescent="0.25">
      <c r="D19" s="30" t="s">
        <v>5</v>
      </c>
      <c r="E19" s="2" t="s">
        <v>1</v>
      </c>
      <c r="F19" s="44">
        <v>354</v>
      </c>
      <c r="H19" s="18">
        <v>500</v>
      </c>
      <c r="I19" s="19" t="s">
        <v>31</v>
      </c>
      <c r="J19" s="34">
        <v>44641</v>
      </c>
    </row>
    <row r="20" spans="3:10" ht="15.75" thickBot="1" x14ac:dyDescent="0.3">
      <c r="C20" s="28" t="s">
        <v>17</v>
      </c>
      <c r="D20" s="45" t="s">
        <v>15</v>
      </c>
      <c r="E20" s="43" t="s">
        <v>16</v>
      </c>
      <c r="F20" s="46">
        <v>296</v>
      </c>
      <c r="H20" s="33">
        <v>1000</v>
      </c>
      <c r="I20" s="32" t="s">
        <v>32</v>
      </c>
      <c r="J20" s="9">
        <v>44639</v>
      </c>
    </row>
    <row r="21" spans="3:10" ht="15.75" thickBot="1" x14ac:dyDescent="0.3">
      <c r="D21" s="33" t="s">
        <v>33</v>
      </c>
      <c r="E21" s="47" t="s">
        <v>34</v>
      </c>
      <c r="F21" s="48">
        <v>635</v>
      </c>
      <c r="H21" s="69">
        <f>SUM(H9:H20)</f>
        <v>12000</v>
      </c>
      <c r="I21" s="70" t="s">
        <v>13</v>
      </c>
      <c r="J21" s="71"/>
    </row>
    <row r="22" spans="3:10" ht="15.75" thickBot="1" x14ac:dyDescent="0.3">
      <c r="F22" s="29">
        <f>SUM(F19:F21)</f>
        <v>1285</v>
      </c>
      <c r="H22" s="58">
        <v>600</v>
      </c>
      <c r="I22" s="59" t="s">
        <v>38</v>
      </c>
      <c r="J22" s="60">
        <v>44651</v>
      </c>
    </row>
    <row r="23" spans="3:10" ht="15.75" thickBot="1" x14ac:dyDescent="0.3">
      <c r="G23" s="20"/>
      <c r="H23" s="33">
        <v>600</v>
      </c>
      <c r="I23" s="47" t="s">
        <v>39</v>
      </c>
      <c r="J23" s="9">
        <v>44651</v>
      </c>
    </row>
    <row r="24" spans="3:10" ht="15.75" thickBot="1" x14ac:dyDescent="0.3">
      <c r="H24" s="72">
        <f>+H21+H22+H23</f>
        <v>13200</v>
      </c>
      <c r="I24" s="73" t="s">
        <v>13</v>
      </c>
      <c r="J24" s="74"/>
    </row>
    <row r="25" spans="3:10" ht="15.75" thickBot="1" x14ac:dyDescent="0.3">
      <c r="H25" s="61">
        <v>3200</v>
      </c>
      <c r="I25" s="54" t="s">
        <v>40</v>
      </c>
      <c r="J25" s="62"/>
    </row>
    <row r="26" spans="3:10" ht="15.75" thickBot="1" x14ac:dyDescent="0.3">
      <c r="D26" s="49" t="s">
        <v>35</v>
      </c>
      <c r="E26" s="51"/>
      <c r="H26" s="75">
        <f>+H24-H25</f>
        <v>10000</v>
      </c>
      <c r="I26" s="76" t="s">
        <v>14</v>
      </c>
      <c r="J26" s="77"/>
    </row>
    <row r="27" spans="3:10" ht="15.75" thickBot="1" x14ac:dyDescent="0.3">
      <c r="D27" s="30" t="s">
        <v>36</v>
      </c>
      <c r="E27" s="44">
        <f>+F11+F10</f>
        <v>6400</v>
      </c>
      <c r="H27" s="80" t="s">
        <v>35</v>
      </c>
      <c r="I27" s="81"/>
      <c r="J27" s="82"/>
    </row>
    <row r="28" spans="3:10" ht="15.75" thickBot="1" x14ac:dyDescent="0.3">
      <c r="D28" s="31" t="s">
        <v>37</v>
      </c>
      <c r="E28" s="48">
        <v>1200</v>
      </c>
      <c r="H28" s="63">
        <f>+F10+F11</f>
        <v>6400</v>
      </c>
      <c r="I28" s="68" t="s">
        <v>36</v>
      </c>
      <c r="J28" s="86"/>
    </row>
    <row r="29" spans="3:10" ht="15.75" thickBot="1" x14ac:dyDescent="0.3">
      <c r="E29" s="52">
        <f>SUM(E27:E28)</f>
        <v>7600</v>
      </c>
      <c r="H29" s="33">
        <f>+F15</f>
        <v>1200</v>
      </c>
      <c r="I29" s="87" t="s">
        <v>44</v>
      </c>
      <c r="J29" s="88"/>
    </row>
    <row r="30" spans="3:10" ht="15.75" thickBot="1" x14ac:dyDescent="0.3">
      <c r="H30" s="83" t="s">
        <v>41</v>
      </c>
      <c r="I30" s="84"/>
      <c r="J30" s="85"/>
    </row>
    <row r="31" spans="3:10" ht="15.75" thickBot="1" x14ac:dyDescent="0.3">
      <c r="H31" s="64">
        <f>+H26-(H28+H29)</f>
        <v>2400</v>
      </c>
      <c r="I31" s="65" t="s">
        <v>42</v>
      </c>
      <c r="J31" s="66"/>
    </row>
    <row r="32" spans="3:10" ht="15.75" thickBot="1" x14ac:dyDescent="0.3">
      <c r="H32" s="55" t="s">
        <v>43</v>
      </c>
      <c r="I32" s="56"/>
      <c r="J32" s="57"/>
    </row>
    <row r="33" spans="8:10" ht="15.75" thickBot="1" x14ac:dyDescent="0.3">
      <c r="H33" s="64">
        <f>+H31-F22</f>
        <v>1115</v>
      </c>
      <c r="I33" s="67">
        <v>44693</v>
      </c>
      <c r="J33" s="66"/>
    </row>
  </sheetData>
  <mergeCells count="16">
    <mergeCell ref="H30:J30"/>
    <mergeCell ref="H32:J32"/>
    <mergeCell ref="I31:J31"/>
    <mergeCell ref="I33:J33"/>
    <mergeCell ref="I28:J28"/>
    <mergeCell ref="I29:J29"/>
    <mergeCell ref="D9:D11"/>
    <mergeCell ref="D13:D14"/>
    <mergeCell ref="D17:F17"/>
    <mergeCell ref="D7:J7"/>
    <mergeCell ref="D26:E26"/>
    <mergeCell ref="I24:J24"/>
    <mergeCell ref="I21:J21"/>
    <mergeCell ref="H27:J27"/>
    <mergeCell ref="I25:J25"/>
    <mergeCell ref="I26:J26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BackOffice 2</dc:creator>
  <cp:lastModifiedBy>BackOffice 2</cp:lastModifiedBy>
  <cp:lastPrinted>2022-04-15T17:49:26Z</cp:lastPrinted>
  <dcterms:created xsi:type="dcterms:W3CDTF">2022-04-15T16:04:06Z</dcterms:created>
  <dcterms:modified xsi:type="dcterms:W3CDTF">2022-05-12T16:24:56Z</dcterms:modified>
</cp:coreProperties>
</file>